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47\1 výzva\"/>
    </mc:Choice>
  </mc:AlternateContent>
  <xr:revisionPtr revIDLastSave="0" documentId="13_ncr:1_{5D741575-A032-478D-A7B1-C9D0B5B9E3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8" i="1"/>
  <c r="P8" i="1"/>
  <c r="P9" i="1"/>
  <c r="P10" i="1"/>
  <c r="T8" i="1"/>
  <c r="S9" i="1"/>
  <c r="T9" i="1"/>
  <c r="T10" i="1" l="1"/>
  <c r="S7" i="1"/>
  <c r="R13" i="1" s="1"/>
  <c r="T7" i="1"/>
  <c r="P7" i="1"/>
  <c r="Q13" i="1" s="1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<sst xmlns="http://schemas.openxmlformats.org/spreadsheetml/2006/main" count="56" uniqueCount="48">
  <si>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</si>
  <si>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</si>
  <si>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</si>
  <si>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</si>
  <si>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</si>
  <si>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</si>
  <si>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</si>
  <si>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</si>
  <si>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</si>
  <si>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</si>
  <si>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</si>
  <si>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</si>
  <si>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</si>
  <si>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</si>
  <si>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</si>
  <si>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</si>
  <si>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</si>
  <si>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</si>
  <si>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</si>
  <si>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</si>
  <si>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</si>
  <si>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</si>
  <si>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</si>
  <si>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</si>
  <si>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</si>
  <si>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</si>
  <si>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</si>
  <si>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</si>
  <si>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</si>
  <si>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</si>
  <si>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</si>
  <si>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</si>
  <si>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</si>
  <si>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047 - 2023 </t>
  </si>
  <si>
    <t>Společná faktura</t>
  </si>
  <si>
    <t>Ing. Petr Pfauser, 
Tel.: 37763 6717</t>
  </si>
  <si>
    <t>Univerzitní 28, 
301 00 Plzeň,
Fakulta designu a umění Ladislava Sutnara - Děkanát,
místnost LS 230</t>
  </si>
  <si>
    <t>Záruka na zboží min. 60 měsíců.</t>
  </si>
  <si>
    <t>Datové úložiště</t>
  </si>
  <si>
    <t>Mikropočítač</t>
  </si>
  <si>
    <t>Pogumovaný zálohovací  externí SSD disk s kapacitou min. 4TB.
Připojení USB-C.
Rychlost zápisu min. 1000 MB/s.
Rychlost čtení min. 1050 MB/s.
Odolnost proti prachu a vodě, certifikace IP55 a odolnost pádu z min. 2 m.
HW šifrování min. 256 bit.
Záruka min. 60 měsíců.</t>
  </si>
  <si>
    <t>Externí SSD disk min. 1TB</t>
  </si>
  <si>
    <t>Externí SSD disk min. 4TB</t>
  </si>
  <si>
    <t>Záruka na zboží min. 36 měsíců, servis NBD on site.</t>
  </si>
  <si>
    <r>
      <t xml:space="preserve">Procesor s výkonem minimálně 21 500 bodů podle Passmark CPU Mark na adrese http://www.cpubenchmark.net/high_end_cpus.html. 
Paměť: min. 16 GB DDR4 v jednom slotu.
Grafická karta s výkonem min. 1 300 bodů podle Passmark GPU na adrese https://www.videocardbenchmark.net/mid_range_gpus.html.
Pevný disk min. 1 TB NVME SSD + volná pozice pro druhý disk 2,5".
Wifi 6 ax, bluetooth.
Min. 1x USB-C,  min.  4x USB 3.2, min.  5x USB 3.2, min. 1x HDMI konektor, min. 2x DP.
Originální OS: Windows 10 Pro 64bit - OS Windows požadujeme z důvodu kompatibility s interními aplikacemi ZČU (Stag, Magion,...).
Provedení mini PC .
</t>
    </r>
    <r>
      <rPr>
        <sz val="11"/>
        <rFont val="Calibri"/>
        <family val="2"/>
        <charset val="238"/>
        <scheme val="minor"/>
      </rPr>
      <t>Max. hmotnost 1,42 kg.
Součástí je bezdrátová klávesnice a bezdrátová myš.
Záruka min. 36 měsíců s NBD.</t>
    </r>
  </si>
  <si>
    <t>Pogumovaný zálohovací externí SSD disk s kapacitou min. 1TB.
Připojení USB-C.
Rychlost zápisu min. 1000 MB/s.
Rychlost čtení min. 1050 MB/s.
Odolnost proti prachu a vodě, certifikace IP55 a odolnost pádu z min. 2 m.
HW šifrování min. 256 bit.
Záruka min. 60 měsíců.</t>
  </si>
  <si>
    <t>Záruka na datové úložiště min. 36 měsíců, na HDD záruka min. 60 měsíců.</t>
  </si>
  <si>
    <t>Min. 12 GB RAM, procesor s výkonem min. 5 350 bodů podle Passmark CPU Mark na adrese https://www.cpubenchmark.net/mid_range_cpus.html s min. 4 jádry.
Pozice pro min. 6 HDD 2,5" nebo 3,5" nebo SSD s kapacitou max. 108 TB, rozhraní SATA III, možnost rozšíření na min. 16 disků s rozšiřující jednotkou, min. 4x GLAN s funkcní Failover.
Min. 2x USB port 3.0, min. 2x port eSATA, možnost RAIDu 1,0,5,6,10, podpora nahrávání z IP kamer.
Max. hmotnost 5,2 kg, hlučnost max. 25,2 dB.
Přední kontrolky s nastavitelným jasem, plánované vypnutí/zapnutí, probuzení přes LAN/WAN, možnost rozšíření o dodatečné jednotky pro zvýšení celkové datové kapacity až na 288 TB.
Součástí je 5 ks HDD 3,5" s parametry: kapacita minimálně 8000 GB, vhodný pro NAS a provoz 24/7, zatížení bez chyb min. 300 TB ročně, 1.2 mil. hodin MTBF, vyrovnávací pamět min. 256 MB, velikost 3,5" vhodný pro RAID, rozhraní SATA III, rychlost otáček min. 7200/min.
Záložní zdroj s kapacitou min. 900VA/500W vykrývající možné výpadky v síti, klasická, min. 6 zásuvek IEC 320 C13, min. 2x RJ45, USB port, max. hmotnost 7 kg.
Záruka na datové úložiště min. 36 měsíců, na HDD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</si>
</sst>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6" borderId="2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64" zoomScaleNormal="64" workbookViewId="0">
      <selection activeCell="O7" sqref="O7:O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39.42578125" customWidth="1"/>
    <col min="13" max="13" width="19.7109375" customWidth="1"/>
    <col min="14" max="14" width="45.42578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93" t="s">
        <v>33</v>
      </c>
      <c r="C1" s="94"/>
      <c r="D1" s="94"/>
      <c r="E1"/>
      <c r="G1" s="41"/>
      <c r="V1"/>
    </row>
    <row r="2" spans="1:22" ht="78" customHeight="1" x14ac:dyDescent="0.25">
      <c r="C2"/>
      <c r="D2" s="9"/>
      <c r="E2" s="10"/>
      <c r="G2" s="97"/>
      <c r="H2" s="98"/>
      <c r="I2" s="98"/>
      <c r="J2" s="98"/>
      <c r="K2" s="98"/>
      <c r="L2" s="98"/>
      <c r="M2" s="98"/>
      <c r="N2" s="9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4"/>
      <c r="E3" s="74"/>
      <c r="F3" s="74"/>
      <c r="G3" s="98"/>
      <c r="H3" s="98"/>
      <c r="I3" s="98"/>
      <c r="J3" s="98"/>
      <c r="K3" s="98"/>
      <c r="L3" s="98"/>
      <c r="M3" s="98"/>
      <c r="N3" s="9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4"/>
      <c r="E4" s="74"/>
      <c r="F4" s="74"/>
      <c r="G4" s="74"/>
      <c r="H4" s="7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5" t="s">
        <v>2</v>
      </c>
      <c r="H5" s="9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3" t="s">
        <v>7</v>
      </c>
      <c r="T6" s="73" t="s">
        <v>8</v>
      </c>
      <c r="U6" s="34" t="s">
        <v>22</v>
      </c>
      <c r="V6" s="34" t="s">
        <v>23</v>
      </c>
    </row>
    <row r="7" spans="1:22" ht="132" customHeight="1" thickTop="1" x14ac:dyDescent="0.25">
      <c r="A7" s="20"/>
      <c r="B7" s="60">
        <v>1</v>
      </c>
      <c r="C7" s="61" t="s">
        <v>41</v>
      </c>
      <c r="D7" s="62">
        <v>1</v>
      </c>
      <c r="E7" s="63" t="s">
        <v>30</v>
      </c>
      <c r="F7" s="76" t="s">
        <v>45</v>
      </c>
      <c r="G7" s="119"/>
      <c r="H7" s="64" t="s">
        <v>31</v>
      </c>
      <c r="I7" s="104" t="s">
        <v>34</v>
      </c>
      <c r="J7" s="107" t="s">
        <v>31</v>
      </c>
      <c r="K7" s="110"/>
      <c r="L7" s="102" t="s">
        <v>37</v>
      </c>
      <c r="M7" s="99" t="s">
        <v>35</v>
      </c>
      <c r="N7" s="99" t="s">
        <v>36</v>
      </c>
      <c r="O7" s="90">
        <v>30</v>
      </c>
      <c r="P7" s="65">
        <f>D7*Q7</f>
        <v>2000</v>
      </c>
      <c r="Q7" s="66">
        <v>2000</v>
      </c>
      <c r="R7" s="116"/>
      <c r="S7" s="67">
        <f>D7*R7</f>
        <v>0</v>
      </c>
      <c r="T7" s="68" t="str">
        <f>IF(ISNUMBER(R7), IF(R7&gt;Q7,"NEVYHOVUJE","VYHOVUJE")," ")</f>
        <v xml:space="preserve"> </v>
      </c>
      <c r="U7" s="113"/>
      <c r="V7" s="87" t="s">
        <v>12</v>
      </c>
    </row>
    <row r="8" spans="1:22" ht="133.5" customHeight="1" x14ac:dyDescent="0.25">
      <c r="A8" s="20"/>
      <c r="B8" s="42">
        <v>2</v>
      </c>
      <c r="C8" s="43" t="s">
        <v>42</v>
      </c>
      <c r="D8" s="44">
        <v>2</v>
      </c>
      <c r="E8" s="45" t="s">
        <v>30</v>
      </c>
      <c r="F8" s="71" t="s">
        <v>40</v>
      </c>
      <c r="G8" s="120"/>
      <c r="H8" s="46" t="s">
        <v>31</v>
      </c>
      <c r="I8" s="105"/>
      <c r="J8" s="108"/>
      <c r="K8" s="111"/>
      <c r="L8" s="103"/>
      <c r="M8" s="100"/>
      <c r="N8" s="100"/>
      <c r="O8" s="91"/>
      <c r="P8" s="47">
        <f>D8*Q8</f>
        <v>14600</v>
      </c>
      <c r="Q8" s="48">
        <v>7300</v>
      </c>
      <c r="R8" s="117"/>
      <c r="S8" s="49">
        <f>D8*R8</f>
        <v>0</v>
      </c>
      <c r="T8" s="50" t="str">
        <f>IF(ISNUMBER(R8), IF(R8&gt;Q8,"NEVYHOVUJE","VYHOVUJE")," ")</f>
        <v xml:space="preserve"> </v>
      </c>
      <c r="U8" s="114"/>
      <c r="V8" s="88"/>
    </row>
    <row r="9" spans="1:22" ht="276" customHeight="1" x14ac:dyDescent="0.25">
      <c r="A9" s="20"/>
      <c r="B9" s="42">
        <v>3</v>
      </c>
      <c r="C9" s="43" t="s">
        <v>38</v>
      </c>
      <c r="D9" s="44">
        <v>1</v>
      </c>
      <c r="E9" s="45" t="s">
        <v>30</v>
      </c>
      <c r="F9" s="77" t="s">
        <v>47</v>
      </c>
      <c r="G9" s="120"/>
      <c r="H9" s="46" t="s">
        <v>31</v>
      </c>
      <c r="I9" s="105"/>
      <c r="J9" s="108"/>
      <c r="K9" s="111"/>
      <c r="L9" s="75" t="s">
        <v>46</v>
      </c>
      <c r="M9" s="100"/>
      <c r="N9" s="100"/>
      <c r="O9" s="91"/>
      <c r="P9" s="47">
        <f>D9*Q9</f>
        <v>47000</v>
      </c>
      <c r="Q9" s="48">
        <v>47000</v>
      </c>
      <c r="R9" s="117"/>
      <c r="S9" s="49">
        <f>D9*R9</f>
        <v>0</v>
      </c>
      <c r="T9" s="50" t="str">
        <f t="shared" ref="T9:T10" si="0">IF(ISNUMBER(R9), IF(R9&gt;Q9,"NEVYHOVUJE","VYHOVUJE")," ")</f>
        <v xml:space="preserve"> </v>
      </c>
      <c r="U9" s="114"/>
      <c r="V9" s="89"/>
    </row>
    <row r="10" spans="1:22" ht="241.5" customHeight="1" thickBot="1" x14ac:dyDescent="0.3">
      <c r="A10" s="20"/>
      <c r="B10" s="51">
        <v>4</v>
      </c>
      <c r="C10" s="52" t="s">
        <v>39</v>
      </c>
      <c r="D10" s="53">
        <v>1</v>
      </c>
      <c r="E10" s="54" t="s">
        <v>30</v>
      </c>
      <c r="F10" s="72" t="s">
        <v>44</v>
      </c>
      <c r="G10" s="121"/>
      <c r="H10" s="55" t="s">
        <v>31</v>
      </c>
      <c r="I10" s="106"/>
      <c r="J10" s="109"/>
      <c r="K10" s="112"/>
      <c r="L10" s="69" t="s">
        <v>43</v>
      </c>
      <c r="M10" s="101"/>
      <c r="N10" s="101"/>
      <c r="O10" s="92"/>
      <c r="P10" s="56">
        <f>D10*Q10</f>
        <v>32000</v>
      </c>
      <c r="Q10" s="57">
        <v>32000</v>
      </c>
      <c r="R10" s="118"/>
      <c r="S10" s="58">
        <f>D10*R10</f>
        <v>0</v>
      </c>
      <c r="T10" s="59" t="str">
        <f t="shared" si="0"/>
        <v xml:space="preserve"> </v>
      </c>
      <c r="U10" s="115"/>
      <c r="V10" s="70" t="s">
        <v>11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85" t="s">
        <v>28</v>
      </c>
      <c r="C12" s="85"/>
      <c r="D12" s="85"/>
      <c r="E12" s="85"/>
      <c r="F12" s="85"/>
      <c r="G12" s="85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82" t="s">
        <v>10</v>
      </c>
      <c r="S12" s="83"/>
      <c r="T12" s="84"/>
      <c r="U12" s="24"/>
      <c r="V12" s="25"/>
    </row>
    <row r="13" spans="1:22" ht="50.45" customHeight="1" thickTop="1" thickBot="1" x14ac:dyDescent="0.3">
      <c r="B13" s="86" t="s">
        <v>26</v>
      </c>
      <c r="C13" s="86"/>
      <c r="D13" s="86"/>
      <c r="E13" s="86"/>
      <c r="F13" s="86"/>
      <c r="G13" s="86"/>
      <c r="H13" s="86"/>
      <c r="I13" s="26"/>
      <c r="L13" s="9"/>
      <c r="M13" s="9"/>
      <c r="N13" s="9"/>
      <c r="O13" s="27"/>
      <c r="P13" s="27"/>
      <c r="Q13" s="28">
        <f>SUM(P7:P10)</f>
        <v>95600</v>
      </c>
      <c r="R13" s="79">
        <f>SUM(S7:S10)</f>
        <v>0</v>
      </c>
      <c r="S13" s="80"/>
      <c r="T13" s="81"/>
    </row>
    <row r="14" spans="1:22" ht="15.75" thickTop="1" x14ac:dyDescent="0.25">
      <c r="B14" s="78" t="s">
        <v>27</v>
      </c>
      <c r="C14" s="78"/>
      <c r="D14" s="78"/>
      <c r="E14" s="78"/>
      <c r="F14" s="78"/>
      <c r="G14" s="78"/>
      <c r="H14" s="74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4"/>
      <c r="H15" s="74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4"/>
      <c r="H16" s="74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4"/>
      <c r="H17" s="74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4"/>
      <c r="H18" s="7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4"/>
      <c r="H20" s="7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4"/>
      <c r="H21" s="7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4"/>
      <c r="H22" s="74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4"/>
      <c r="H23" s="7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4"/>
      <c r="H24" s="7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4"/>
      <c r="H25" s="7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4"/>
      <c r="H26" s="7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4"/>
      <c r="H27" s="7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4"/>
      <c r="H28" s="7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4"/>
      <c r="H29" s="7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4"/>
      <c r="H30" s="7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4"/>
      <c r="H31" s="7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4"/>
      <c r="H32" s="7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4"/>
      <c r="H33" s="7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4"/>
      <c r="H34" s="7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4"/>
      <c r="H35" s="7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4"/>
      <c r="H36" s="7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4"/>
      <c r="H37" s="7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4"/>
      <c r="H38" s="7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4"/>
      <c r="H39" s="7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4"/>
      <c r="H40" s="7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4"/>
      <c r="H41" s="7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4"/>
      <c r="H42" s="7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4"/>
      <c r="H43" s="7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4"/>
      <c r="H44" s="7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4"/>
      <c r="H45" s="7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4"/>
      <c r="H46" s="7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4"/>
      <c r="H47" s="7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4"/>
      <c r="H48" s="7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4"/>
      <c r="H49" s="7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4"/>
      <c r="H50" s="7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4"/>
      <c r="H51" s="7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4"/>
      <c r="H52" s="7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4"/>
      <c r="H53" s="7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4"/>
      <c r="H54" s="7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4"/>
      <c r="H55" s="7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4"/>
      <c r="H56" s="7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4"/>
      <c r="H57" s="7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4"/>
      <c r="H58" s="7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4"/>
      <c r="H59" s="7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4"/>
      <c r="H60" s="7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4"/>
      <c r="H61" s="7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4"/>
      <c r="H62" s="7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4"/>
      <c r="H63" s="7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4"/>
      <c r="H64" s="7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4"/>
      <c r="H65" s="7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4"/>
      <c r="H66" s="7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4"/>
      <c r="H67" s="7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4"/>
      <c r="H68" s="7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4"/>
      <c r="H69" s="7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4"/>
      <c r="H70" s="7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4"/>
      <c r="H71" s="7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4"/>
      <c r="H72" s="7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4"/>
      <c r="H73" s="7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4"/>
      <c r="H74" s="7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4"/>
      <c r="H75" s="7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4"/>
      <c r="H76" s="7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4"/>
      <c r="H77" s="7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4"/>
      <c r="H78" s="7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4"/>
      <c r="H79" s="7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4"/>
      <c r="H80" s="7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4"/>
      <c r="H81" s="7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4"/>
      <c r="H82" s="7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4"/>
      <c r="H83" s="7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4"/>
      <c r="H84" s="7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4"/>
      <c r="H85" s="7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4"/>
      <c r="H86" s="7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4"/>
      <c r="H87" s="7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4"/>
      <c r="H88" s="7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4"/>
      <c r="H89" s="7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4"/>
      <c r="H90" s="7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4"/>
      <c r="H91" s="7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4"/>
      <c r="H92" s="7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4"/>
      <c r="H93" s="7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4"/>
      <c r="H94" s="7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4"/>
      <c r="H95" s="7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4"/>
      <c r="H96" s="7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4"/>
      <c r="H97" s="7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4"/>
      <c r="H98" s="7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4"/>
      <c r="H99" s="74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OF/sQRuDtg2OXNIJPzFfMwGPBwSsNEqcPlw0KRd4UYFgdwuR1XgQyIZLDikv0InbumnugI2U1M8Els/gNS4ZQQ==" saltValue="xgr+2Y5G2l2SH3kqFj2LSg==" spinCount="100000" sheet="1" objects="1" scenarios="1"/>
  <mergeCells count="17">
    <mergeCell ref="V7:V9"/>
    <mergeCell ref="O7:O10"/>
    <mergeCell ref="B1:D1"/>
    <mergeCell ref="G5:H5"/>
    <mergeCell ref="G2:N3"/>
    <mergeCell ref="M7:M10"/>
    <mergeCell ref="N7:N10"/>
    <mergeCell ref="L7:L8"/>
    <mergeCell ref="I7:I10"/>
    <mergeCell ref="J7:J10"/>
    <mergeCell ref="K7:K10"/>
    <mergeCell ref="U7:U10"/>
    <mergeCell ref="B14:G14"/>
    <mergeCell ref="R13:T13"/>
    <mergeCell ref="R12:T12"/>
    <mergeCell ref="B12:G12"/>
    <mergeCell ref="B13:H13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2023-02-06T11:42:37Z</cp:lastPrinted>
  <dcterms:created xsi:type="dcterms:W3CDTF">2014-03-05T12:43:32Z</dcterms:created>
  <dcterms:modified xsi:type="dcterms:W3CDTF">2023-05-05T06:37:39Z</dcterms:modified>
</cp:coreProperties>
</file>